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86" windowWidth="15480" windowHeight="10830" activeTab="0"/>
  </bookViews>
  <sheets>
    <sheet name="Formularz" sheetId="1" r:id="rId1"/>
    <sheet name="Dane" sheetId="2" state="hidden" r:id="rId2"/>
  </sheets>
  <definedNames/>
  <calcPr fullCalcOnLoad="1"/>
</workbook>
</file>

<file path=xl/sharedStrings.xml><?xml version="1.0" encoding="utf-8"?>
<sst xmlns="http://schemas.openxmlformats.org/spreadsheetml/2006/main" count="140" uniqueCount="139">
  <si>
    <t>KARTA KREDYTOBIORCY</t>
  </si>
  <si>
    <t>Nr.sklepu</t>
  </si>
  <si>
    <t>tel.</t>
  </si>
  <si>
    <t>I.</t>
  </si>
  <si>
    <t>WARUNKI KREDYTU</t>
  </si>
  <si>
    <t>RODZAJ KREDYTU:</t>
  </si>
  <si>
    <t>Przedmiot kredytowania</t>
  </si>
  <si>
    <t>1.</t>
  </si>
  <si>
    <t>2.</t>
  </si>
  <si>
    <t>3.</t>
  </si>
  <si>
    <t>Razem</t>
  </si>
  <si>
    <t>Wpłata</t>
  </si>
  <si>
    <t>Liczba rat</t>
  </si>
  <si>
    <t>II.</t>
  </si>
  <si>
    <t>Dane kredytobiorcy</t>
  </si>
  <si>
    <t>Imię</t>
  </si>
  <si>
    <t>Nazwisko</t>
  </si>
  <si>
    <t>PESEL</t>
  </si>
  <si>
    <t>Dow.Osob.</t>
  </si>
  <si>
    <t>Drugi Dok.</t>
  </si>
  <si>
    <t>Seria i nr</t>
  </si>
  <si>
    <t>Telefon domowy lub komórkowy</t>
  </si>
  <si>
    <t>Adres zameldowania</t>
  </si>
  <si>
    <t>kod poczt.</t>
  </si>
  <si>
    <t>ulica</t>
  </si>
  <si>
    <t>nr domu</t>
  </si>
  <si>
    <t>Adres korespondencyjny</t>
  </si>
  <si>
    <t>kod poczt.</t>
  </si>
  <si>
    <t>ulica</t>
  </si>
  <si>
    <t>nr domu</t>
  </si>
  <si>
    <t>Stan cywilny</t>
  </si>
  <si>
    <t>Wykształcenie</t>
  </si>
  <si>
    <t>III.</t>
  </si>
  <si>
    <t>Dochody kredytobiorcy</t>
  </si>
  <si>
    <t>Podstawowe źródło dochodów:</t>
  </si>
  <si>
    <t>Średni dochód za ost. 3 m-ce:</t>
  </si>
  <si>
    <t>netto</t>
  </si>
  <si>
    <t>brutto</t>
  </si>
  <si>
    <t>do:</t>
  </si>
  <si>
    <t>Nazwa zakładu pracy:</t>
  </si>
  <si>
    <t>kod pocztowy</t>
  </si>
  <si>
    <t>miejscowość</t>
  </si>
  <si>
    <t>ulica</t>
  </si>
  <si>
    <t>nr domu</t>
  </si>
  <si>
    <t>tel.</t>
  </si>
  <si>
    <t>stanowisko</t>
  </si>
  <si>
    <t>Zaświadczenie wystawił/a:</t>
  </si>
  <si>
    <t>**-wymagane jest wypełnienie wszystkich białych pól</t>
  </si>
  <si>
    <t>Uwagi</t>
  </si>
  <si>
    <t>Rodzaje kredytów:</t>
  </si>
  <si>
    <t>Prowizje:</t>
  </si>
  <si>
    <t>Drugi dokument:</t>
  </si>
  <si>
    <t>Status zawodowy:</t>
  </si>
  <si>
    <t>IK – Oferta B - standard</t>
  </si>
  <si>
    <t>IK - Formuła 5 z wpłatą</t>
  </si>
  <si>
    <t>IK - Formuła 6 z wpłatą</t>
  </si>
  <si>
    <t>IK - Formuła 10 z wpłatą</t>
  </si>
  <si>
    <t xml:space="preserve">paszport polski </t>
  </si>
  <si>
    <t>dyrektor/kierownik/ wolne zawody</t>
  </si>
  <si>
    <t>IK - Formuła 12 z wpłatą</t>
  </si>
  <si>
    <t>karta stałego pobytu</t>
  </si>
  <si>
    <t>pozostali pracownicy umysłowi</t>
  </si>
  <si>
    <t>IK - Formuła 15 z wpłatą</t>
  </si>
  <si>
    <t xml:space="preserve">prawo jazdy </t>
  </si>
  <si>
    <t>właściciele prywatnych przedsiębiorstw</t>
  </si>
  <si>
    <t>IK - Formuła 18 z wpłatą</t>
  </si>
  <si>
    <t>legitymacja ubezpiecz.</t>
  </si>
  <si>
    <t>robotnicy wykwalifikowani</t>
  </si>
  <si>
    <t>IK - Formuła 20 z wpłatą</t>
  </si>
  <si>
    <t>legitymacja emeryta/rencisty</t>
  </si>
  <si>
    <t>robotnicy niewykwalifikowani</t>
  </si>
  <si>
    <t>IK - Formuła 25 z wpłatą</t>
  </si>
  <si>
    <t>książeczka wojskowa</t>
  </si>
  <si>
    <t>rolnicy indywidualni</t>
  </si>
  <si>
    <t>IK - Formuła 30 z wpłatą</t>
  </si>
  <si>
    <t>książeczka marynarska</t>
  </si>
  <si>
    <t>emeryt/rencista</t>
  </si>
  <si>
    <t>IK - Formuła 35 z wpłatą</t>
  </si>
  <si>
    <t>pozostali</t>
  </si>
  <si>
    <t>IK - Formuła 5 Kredytowana</t>
  </si>
  <si>
    <t>IK - Formuła 6 Kredytowana</t>
  </si>
  <si>
    <t>IK - Formuła 10 Kredytowana</t>
  </si>
  <si>
    <t>Wykształcenie:</t>
  </si>
  <si>
    <t>IK - Formuła 12 Kredytowana</t>
  </si>
  <si>
    <t>Źródło dochodu:</t>
  </si>
  <si>
    <t>IK - Formuła 15 Kredytowana</t>
  </si>
  <si>
    <t>podstawowe</t>
  </si>
  <si>
    <t>IK - Formuła 18 Kredytowana</t>
  </si>
  <si>
    <t>zasadnicze zawodowe</t>
  </si>
  <si>
    <t xml:space="preserve">umowa o pracę na czas nieokreślony  </t>
  </si>
  <si>
    <t>IK - Formuła 20 Kredytowana</t>
  </si>
  <si>
    <t>średnie</t>
  </si>
  <si>
    <t>umowa o pracę na czas określony</t>
  </si>
  <si>
    <t>IK - Formuła 25 Kredytowana</t>
  </si>
  <si>
    <t>wyższe (licencjat, inżynier)</t>
  </si>
  <si>
    <t>emerytura</t>
  </si>
  <si>
    <t>IK - Formuła 30 Kredytowana</t>
  </si>
  <si>
    <t>wyższe magisterskie</t>
  </si>
  <si>
    <t>renta czasowa</t>
  </si>
  <si>
    <t>IK - Formuła 35 Kredytowana</t>
  </si>
  <si>
    <t>renta stała</t>
  </si>
  <si>
    <t>Stan Cywilny:</t>
  </si>
  <si>
    <t>prowadzenie działalności gospodarczej</t>
  </si>
  <si>
    <t>prowadzenie gospodarstwa rolnego</t>
  </si>
  <si>
    <t>kawaler/panna</t>
  </si>
  <si>
    <t>wykonywanie wolnego zawodu</t>
  </si>
  <si>
    <t>żonaty/zamężna</t>
  </si>
  <si>
    <t>działy specjalne produkcji rolnej</t>
  </si>
  <si>
    <t>rozwiedziony(a)</t>
  </si>
  <si>
    <t>inne źródło</t>
  </si>
  <si>
    <t>wdowiec/wdowa</t>
  </si>
  <si>
    <t>żyjący w konkubinacie</t>
  </si>
  <si>
    <t>Staż pracy:</t>
  </si>
  <si>
    <t>do roku</t>
  </si>
  <si>
    <t>1 – 2 lata</t>
  </si>
  <si>
    <t>Prowizja</t>
  </si>
  <si>
    <t>MIESIACE DO FORMUŁ</t>
  </si>
  <si>
    <t>2 – 3 lata</t>
  </si>
  <si>
    <t>3 – 4 lat</t>
  </si>
  <si>
    <t>4 – 5 lat</t>
  </si>
  <si>
    <t>5 – 10 lat</t>
  </si>
  <si>
    <t>10 – 20 lat</t>
  </si>
  <si>
    <t>pow. 20 lat</t>
  </si>
  <si>
    <t>Liczba rat</t>
  </si>
  <si>
    <t>karencja</t>
  </si>
  <si>
    <t>wojsko</t>
  </si>
  <si>
    <t>konto</t>
  </si>
  <si>
    <t>uregulowany</t>
  </si>
  <si>
    <t>posiada</t>
  </si>
  <si>
    <t>nieuregulowany</t>
  </si>
  <si>
    <t>nie posiada</t>
  </si>
  <si>
    <t>renta</t>
  </si>
  <si>
    <t>umowa o pracę</t>
  </si>
  <si>
    <t>Nr/seria</t>
  </si>
  <si>
    <t xml:space="preserve">Zatrudnienie/renta/emerytura od </t>
  </si>
  <si>
    <t>Nip firmy:</t>
  </si>
  <si>
    <t>Mężczyźni do 28 roku życia seria i nr ks. Wojskowej</t>
  </si>
  <si>
    <t>AB-NET</t>
  </si>
  <si>
    <t>(0-22)715-22-21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</si>
</sst>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zł&quot;"/>
    <numFmt numFmtId="173" formatCode="dd\.mm\.yy"/>
    <numFmt numFmtId="174" formatCode="yyyy\-mm\-dd"/>
    <numFmt numFmtId="175" formatCode="#,##0.00\ [$zł-415];\-#,##0.00\ [$zł-415]"/>
  </numFmts>
  <fonts count="13">
    <font>
      <sz val="10"/>
      <name val="Arial"/>
      <family val="0"/>
    </font>
    <font>
      <sz val="16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sz val="7"/>
      <color indexed="8"/>
      <name val="Arial"/>
      <family val="2"/>
    </font>
    <font>
      <sz val="9"/>
      <color indexed="8"/>
      <name val="Arial"/>
      <family val="0"/>
    </font>
    <font>
      <sz val="10"/>
      <color indexed="8"/>
      <name val="Arial CE"/>
      <family val="0"/>
    </font>
    <font>
      <sz val="10"/>
      <color indexed="12"/>
      <name val="Arial CE"/>
      <family val="0"/>
    </font>
    <font>
      <b/>
      <sz val="10"/>
      <color indexed="8"/>
      <name val="Arial CE"/>
      <family val="0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2" borderId="0" xfId="0" applyAlignment="1">
      <alignment horizontal="center"/>
    </xf>
    <xf numFmtId="0" fontId="2" fillId="2" borderId="0" xfId="0" applyAlignment="1">
      <alignment horizontal="center"/>
    </xf>
    <xf numFmtId="0" fontId="2" fillId="2" borderId="0" xfId="0" applyAlignment="1">
      <alignment/>
    </xf>
    <xf numFmtId="0" fontId="3" fillId="2" borderId="0" xfId="0" applyAlignment="1">
      <alignment/>
    </xf>
    <xf numFmtId="0" fontId="2" fillId="3" borderId="1" xfId="0" applyAlignment="1">
      <alignment/>
    </xf>
    <xf numFmtId="172" fontId="2" fillId="3" borderId="1" xfId="0" applyAlignment="1">
      <alignment/>
    </xf>
    <xf numFmtId="0" fontId="5" fillId="2" borderId="0" xfId="0" applyAlignment="1">
      <alignment/>
    </xf>
    <xf numFmtId="0" fontId="4" fillId="2" borderId="0" xfId="0" applyAlignment="1">
      <alignment/>
    </xf>
    <xf numFmtId="49" fontId="2" fillId="3" borderId="1" xfId="0" applyAlignment="1">
      <alignment horizontal="center"/>
    </xf>
    <xf numFmtId="0" fontId="6" fillId="2" borderId="0" xfId="0" applyAlignment="1">
      <alignment/>
    </xf>
    <xf numFmtId="0" fontId="7" fillId="0" borderId="2" xfId="0" applyAlignment="1">
      <alignment/>
    </xf>
    <xf numFmtId="0" fontId="7" fillId="0" borderId="3" xfId="0" applyAlignment="1">
      <alignment/>
    </xf>
    <xf numFmtId="0" fontId="7" fillId="0" borderId="4" xfId="0" applyAlignment="1">
      <alignment/>
    </xf>
    <xf numFmtId="0" fontId="7" fillId="0" borderId="0" xfId="0" applyAlignment="1">
      <alignment/>
    </xf>
    <xf numFmtId="0" fontId="8" fillId="0" borderId="0" xfId="0" applyAlignment="1">
      <alignment/>
    </xf>
    <xf numFmtId="0" fontId="9" fillId="0" borderId="5" xfId="0" applyAlignment="1">
      <alignment/>
    </xf>
    <xf numFmtId="0" fontId="9" fillId="0" borderId="0" xfId="0" applyAlignment="1">
      <alignment/>
    </xf>
    <xf numFmtId="0" fontId="7" fillId="0" borderId="6" xfId="0" applyAlignment="1">
      <alignment/>
    </xf>
    <xf numFmtId="0" fontId="2" fillId="0" borderId="5" xfId="0" applyAlignment="1">
      <alignment vertical="top"/>
    </xf>
    <xf numFmtId="10" fontId="2" fillId="0" borderId="0" xfId="0" applyAlignment="1">
      <alignment vertical="top"/>
    </xf>
    <xf numFmtId="0" fontId="7" fillId="0" borderId="0" xfId="0" applyAlignment="1">
      <alignment/>
    </xf>
    <xf numFmtId="174" fontId="7" fillId="0" borderId="0" xfId="0" applyAlignment="1">
      <alignment/>
    </xf>
    <xf numFmtId="0" fontId="7" fillId="0" borderId="5" xfId="0" applyAlignment="1">
      <alignment/>
    </xf>
    <xf numFmtId="175" fontId="7" fillId="0" borderId="0" xfId="0" applyAlignment="1">
      <alignment/>
    </xf>
    <xf numFmtId="0" fontId="7" fillId="0" borderId="5" xfId="0" applyAlignment="1">
      <alignment horizontal="right"/>
    </xf>
    <xf numFmtId="0" fontId="7" fillId="0" borderId="0" xfId="0" applyAlignment="1">
      <alignment/>
    </xf>
    <xf numFmtId="0" fontId="8" fillId="0" borderId="5" xfId="0" applyAlignment="1">
      <alignment/>
    </xf>
    <xf numFmtId="10" fontId="7" fillId="4" borderId="0" xfId="0" applyAlignment="1">
      <alignment/>
    </xf>
    <xf numFmtId="0" fontId="8" fillId="0" borderId="7" xfId="0" applyAlignment="1">
      <alignment/>
    </xf>
    <xf numFmtId="0" fontId="7" fillId="0" borderId="8" xfId="0" applyAlignment="1">
      <alignment/>
    </xf>
    <xf numFmtId="0" fontId="8" fillId="0" borderId="0" xfId="0" applyAlignment="1">
      <alignment/>
    </xf>
    <xf numFmtId="0" fontId="7" fillId="0" borderId="8" xfId="0" applyAlignment="1">
      <alignment/>
    </xf>
    <xf numFmtId="0" fontId="7" fillId="0" borderId="9" xfId="0" applyAlignment="1">
      <alignment/>
    </xf>
    <xf numFmtId="0" fontId="2" fillId="2" borderId="0" xfId="0" applyBorder="1" applyAlignment="1">
      <alignment/>
    </xf>
    <xf numFmtId="0" fontId="2" fillId="2" borderId="0" xfId="0" applyBorder="1" applyAlignment="1">
      <alignment/>
    </xf>
    <xf numFmtId="0" fontId="2" fillId="2" borderId="0" xfId="0" applyBorder="1" applyAlignment="1">
      <alignment/>
    </xf>
    <xf numFmtId="0" fontId="2" fillId="2" borderId="0" xfId="0" applyBorder="1" applyAlignment="1">
      <alignment/>
    </xf>
    <xf numFmtId="172" fontId="10" fillId="5" borderId="0" xfId="0" applyFont="1" applyFill="1" applyBorder="1" applyAlignment="1">
      <alignment/>
    </xf>
    <xf numFmtId="0" fontId="2" fillId="2" borderId="0" xfId="0" applyFont="1" applyAlignment="1">
      <alignment/>
    </xf>
    <xf numFmtId="0" fontId="6" fillId="2" borderId="0" xfId="0" applyFont="1" applyAlignment="1">
      <alignment/>
    </xf>
    <xf numFmtId="0" fontId="2" fillId="2" borderId="0" xfId="0" applyFill="1" applyBorder="1" applyAlignment="1">
      <alignment/>
    </xf>
    <xf numFmtId="0" fontId="11" fillId="2" borderId="0" xfId="0" applyFont="1" applyAlignment="1">
      <alignment/>
    </xf>
    <xf numFmtId="0" fontId="11" fillId="2" borderId="0" xfId="0" applyFont="1" applyBorder="1" applyAlignment="1">
      <alignment/>
    </xf>
    <xf numFmtId="0" fontId="2" fillId="0" borderId="10" xfId="0" applyFill="1" applyBorder="1" applyAlignment="1">
      <alignment/>
    </xf>
    <xf numFmtId="0" fontId="0" fillId="6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ill="1" applyBorder="1" applyAlignment="1">
      <alignment/>
    </xf>
    <xf numFmtId="0" fontId="2" fillId="6" borderId="0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2" fillId="6" borderId="0" xfId="0" applyFill="1" applyBorder="1" applyAlignment="1">
      <alignment/>
    </xf>
    <xf numFmtId="172" fontId="2" fillId="2" borderId="0" xfId="0" applyBorder="1" applyAlignment="1">
      <alignment horizontal="left"/>
    </xf>
    <xf numFmtId="0" fontId="2" fillId="2" borderId="0" xfId="0" applyBorder="1" applyAlignment="1">
      <alignment/>
    </xf>
    <xf numFmtId="172" fontId="2" fillId="0" borderId="11" xfId="0" applyBorder="1" applyAlignment="1">
      <alignment horizontal="center"/>
    </xf>
    <xf numFmtId="172" fontId="2" fillId="0" borderId="12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3" borderId="14" xfId="0" applyBorder="1" applyAlignment="1">
      <alignment/>
    </xf>
    <xf numFmtId="0" fontId="2" fillId="2" borderId="0" xfId="0" applyBorder="1" applyAlignment="1">
      <alignment/>
    </xf>
    <xf numFmtId="0" fontId="2" fillId="7" borderId="13" xfId="0" applyFill="1" applyBorder="1" applyAlignment="1">
      <alignment/>
    </xf>
    <xf numFmtId="0" fontId="2" fillId="2" borderId="0" xfId="0" applyBorder="1" applyAlignment="1">
      <alignment/>
    </xf>
    <xf numFmtId="0" fontId="2" fillId="2" borderId="0" xfId="0" applyBorder="1" applyAlignment="1">
      <alignment/>
    </xf>
    <xf numFmtId="0" fontId="2" fillId="2" borderId="0" xfId="0" applyBorder="1" applyAlignment="1">
      <alignment/>
    </xf>
    <xf numFmtId="172" fontId="2" fillId="5" borderId="0" xfId="0" applyFill="1" applyBorder="1" applyAlignment="1">
      <alignment/>
    </xf>
    <xf numFmtId="172" fontId="2" fillId="5" borderId="0" xfId="0" applyFill="1" applyBorder="1" applyAlignment="1">
      <alignment/>
    </xf>
    <xf numFmtId="172" fontId="2" fillId="7" borderId="13" xfId="0" applyNumberFormat="1" applyFill="1" applyBorder="1" applyAlignment="1">
      <alignment/>
    </xf>
    <xf numFmtId="0" fontId="2" fillId="5" borderId="0" xfId="0" applyFill="1" applyBorder="1" applyAlignment="1">
      <alignment horizontal="center"/>
    </xf>
    <xf numFmtId="0" fontId="4" fillId="2" borderId="0" xfId="0" applyBorder="1" applyAlignment="1">
      <alignment horizontal="right"/>
    </xf>
    <xf numFmtId="0" fontId="2" fillId="6" borderId="0" xfId="0" applyFill="1" applyBorder="1" applyAlignment="1">
      <alignment horizontal="center"/>
    </xf>
    <xf numFmtId="0" fontId="4" fillId="2" borderId="0" xfId="0" applyBorder="1" applyAlignment="1">
      <alignment/>
    </xf>
    <xf numFmtId="0" fontId="2" fillId="2" borderId="0" xfId="0" applyBorder="1" applyAlignment="1">
      <alignment horizontal="right"/>
    </xf>
    <xf numFmtId="0" fontId="2" fillId="2" borderId="0" xfId="0" applyBorder="1" applyAlignment="1">
      <alignment horizontal="right"/>
    </xf>
    <xf numFmtId="0" fontId="2" fillId="0" borderId="10" xfId="0" applyFill="1" applyBorder="1" applyAlignment="1">
      <alignment horizontal="right"/>
    </xf>
    <xf numFmtId="0" fontId="2" fillId="6" borderId="0" xfId="0" applyFill="1" applyBorder="1" applyAlignment="1">
      <alignment/>
    </xf>
    <xf numFmtId="0" fontId="2" fillId="6" borderId="0" xfId="0" applyFill="1" applyAlignment="1">
      <alignment/>
    </xf>
    <xf numFmtId="0" fontId="2" fillId="6" borderId="0" xfId="0" applyFill="1" applyBorder="1" applyAlignment="1">
      <alignment/>
    </xf>
    <xf numFmtId="0" fontId="2" fillId="2" borderId="0" xfId="0" applyBorder="1" applyAlignment="1">
      <alignment/>
    </xf>
    <xf numFmtId="0" fontId="11" fillId="2" borderId="0" xfId="0" applyFont="1" applyBorder="1" applyAlignment="1">
      <alignment/>
    </xf>
    <xf numFmtId="0" fontId="2" fillId="5" borderId="0" xfId="0" applyFill="1" applyBorder="1" applyAlignment="1">
      <alignment horizontal="center"/>
    </xf>
    <xf numFmtId="0" fontId="2" fillId="5" borderId="0" xfId="0" applyFill="1" applyBorder="1" applyAlignment="1">
      <alignment/>
    </xf>
    <xf numFmtId="0" fontId="0" fillId="0" borderId="0" xfId="0" applyFill="1" applyAlignment="1">
      <alignment/>
    </xf>
    <xf numFmtId="0" fontId="2" fillId="6" borderId="0" xfId="0" applyFill="1" applyBorder="1" applyAlignment="1">
      <alignment horizontal="right"/>
    </xf>
    <xf numFmtId="0" fontId="2" fillId="6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ill="1" applyBorder="1" applyAlignment="1">
      <alignment/>
    </xf>
    <xf numFmtId="0" fontId="2" fillId="3" borderId="10" xfId="0" applyBorder="1" applyAlignment="1">
      <alignment horizontal="center"/>
    </xf>
    <xf numFmtId="0" fontId="4" fillId="2" borderId="0" xfId="0" applyBorder="1" applyAlignment="1">
      <alignment/>
    </xf>
    <xf numFmtId="0" fontId="2" fillId="3" borderId="10" xfId="0" applyBorder="1" applyAlignment="1">
      <alignment horizontal="center"/>
    </xf>
    <xf numFmtId="0" fontId="2" fillId="2" borderId="0" xfId="0" applyBorder="1" applyAlignment="1">
      <alignment horizontal="center"/>
    </xf>
    <xf numFmtId="0" fontId="2" fillId="3" borderId="15" xfId="0" applyBorder="1" applyAlignment="1">
      <alignment/>
    </xf>
    <xf numFmtId="0" fontId="0" fillId="0" borderId="16" xfId="0" applyBorder="1" applyAlignment="1">
      <alignment/>
    </xf>
    <xf numFmtId="0" fontId="2" fillId="8" borderId="13" xfId="0" applyFont="1" applyFill="1" applyBorder="1" applyAlignment="1">
      <alignment horizontal="left"/>
    </xf>
    <xf numFmtId="0" fontId="2" fillId="8" borderId="11" xfId="0" applyFont="1" applyFill="1" applyBorder="1" applyAlignment="1">
      <alignment horizontal="left"/>
    </xf>
    <xf numFmtId="0" fontId="2" fillId="3" borderId="17" xfId="0" applyBorder="1" applyAlignment="1">
      <alignment horizontal="center"/>
    </xf>
    <xf numFmtId="0" fontId="2" fillId="3" borderId="18" xfId="0" applyBorder="1" applyAlignment="1">
      <alignment horizontal="center"/>
    </xf>
    <xf numFmtId="0" fontId="2" fillId="3" borderId="19" xfId="0" applyBorder="1" applyAlignment="1">
      <alignment horizontal="center"/>
    </xf>
    <xf numFmtId="0" fontId="2" fillId="3" borderId="1" xfId="0" applyAlignment="1">
      <alignment/>
    </xf>
    <xf numFmtId="0" fontId="2" fillId="3" borderId="1" xfId="0" applyAlignment="1">
      <alignment horizontal="center"/>
    </xf>
    <xf numFmtId="0" fontId="2" fillId="3" borderId="17" xfId="0" applyFont="1" applyBorder="1" applyAlignment="1">
      <alignment horizontal="center"/>
    </xf>
    <xf numFmtId="0" fontId="2" fillId="3" borderId="14" xfId="0" applyBorder="1" applyAlignment="1">
      <alignment/>
    </xf>
    <xf numFmtId="0" fontId="2" fillId="3" borderId="16" xfId="0" applyBorder="1" applyAlignment="1">
      <alignment/>
    </xf>
    <xf numFmtId="0" fontId="2" fillId="3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0" xfId="0" applyAlignment="1">
      <alignment horizontal="right"/>
    </xf>
    <xf numFmtId="0" fontId="5" fillId="2" borderId="0" xfId="0" applyBorder="1" applyAlignment="1">
      <alignment horizontal="right"/>
    </xf>
    <xf numFmtId="0" fontId="5" fillId="0" borderId="13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2" fillId="3" borderId="13" xfId="0" applyBorder="1" applyAlignment="1">
      <alignment/>
    </xf>
    <xf numFmtId="0" fontId="2" fillId="3" borderId="11" xfId="0" applyBorder="1" applyAlignment="1">
      <alignment/>
    </xf>
    <xf numFmtId="0" fontId="2" fillId="9" borderId="20" xfId="0" applyFill="1" applyBorder="1" applyAlignment="1">
      <alignment/>
    </xf>
    <xf numFmtId="0" fontId="2" fillId="9" borderId="21" xfId="0" applyFill="1" applyBorder="1" applyAlignment="1">
      <alignment/>
    </xf>
    <xf numFmtId="0" fontId="2" fillId="9" borderId="22" xfId="0" applyFill="1" applyBorder="1" applyAlignment="1">
      <alignment/>
    </xf>
    <xf numFmtId="0" fontId="2" fillId="3" borderId="14" xfId="0" applyBorder="1" applyAlignment="1">
      <alignment horizontal="center"/>
    </xf>
    <xf numFmtId="0" fontId="2" fillId="3" borderId="15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" borderId="16" xfId="0" applyBorder="1" applyAlignment="1">
      <alignment horizontal="center"/>
    </xf>
    <xf numFmtId="0" fontId="2" fillId="3" borderId="14" xfId="0" applyFont="1" applyBorder="1" applyAlignment="1">
      <alignment/>
    </xf>
    <xf numFmtId="0" fontId="1" fillId="2" borderId="0" xfId="0" applyAlignment="1">
      <alignment horizontal="center"/>
    </xf>
    <xf numFmtId="0" fontId="2" fillId="0" borderId="1" xfId="0" applyFont="1" applyAlignment="1">
      <alignment horizontal="center"/>
    </xf>
    <xf numFmtId="0" fontId="2" fillId="0" borderId="1" xfId="0" applyAlignment="1">
      <alignment horizontal="center"/>
    </xf>
    <xf numFmtId="0" fontId="2" fillId="0" borderId="14" xfId="0" applyBorder="1" applyAlignment="1">
      <alignment horizontal="center"/>
    </xf>
    <xf numFmtId="0" fontId="2" fillId="0" borderId="1" xfId="0" applyFill="1" applyAlignment="1">
      <alignment horizontal="center"/>
    </xf>
    <xf numFmtId="0" fontId="2" fillId="10" borderId="0" xfId="0" applyFont="1" applyFill="1" applyAlignment="1">
      <alignment/>
    </xf>
    <xf numFmtId="0" fontId="2" fillId="10" borderId="0" xfId="0" applyFill="1" applyAlignment="1">
      <alignment/>
    </xf>
    <xf numFmtId="0" fontId="2" fillId="0" borderId="14" xfId="0" applyBorder="1" applyAlignment="1">
      <alignment/>
    </xf>
    <xf numFmtId="0" fontId="2" fillId="0" borderId="16" xfId="0" applyBorder="1" applyAlignment="1">
      <alignment/>
    </xf>
    <xf numFmtId="0" fontId="2" fillId="0" borderId="14" xfId="0" applyBorder="1" applyAlignment="1">
      <alignment horizontal="center"/>
    </xf>
    <xf numFmtId="0" fontId="2" fillId="0" borderId="16" xfId="0" applyBorder="1" applyAlignment="1">
      <alignment horizontal="center"/>
    </xf>
    <xf numFmtId="0" fontId="2" fillId="3" borderId="11" xfId="0" applyBorder="1" applyAlignment="1">
      <alignment horizontal="center"/>
    </xf>
    <xf numFmtId="0" fontId="2" fillId="3" borderId="12" xfId="0" applyBorder="1" applyAlignment="1">
      <alignment horizontal="center"/>
    </xf>
    <xf numFmtId="0" fontId="2" fillId="0" borderId="23" xfId="0" applyBorder="1" applyAlignment="1">
      <alignment vertical="top" wrapText="1"/>
    </xf>
    <xf numFmtId="0" fontId="2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2" fillId="0" borderId="26" xfId="0" applyBorder="1" applyAlignment="1">
      <alignment vertical="top" wrapText="1"/>
    </xf>
    <xf numFmtId="0" fontId="2" fillId="0" borderId="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" fillId="0" borderId="28" xfId="0" applyBorder="1" applyAlignment="1">
      <alignment vertical="top" wrapText="1"/>
    </xf>
    <xf numFmtId="0" fontId="2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6" fillId="2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173" fontId="2" fillId="3" borderId="13" xfId="0" applyBorder="1" applyAlignment="1">
      <alignment horizontal="center"/>
    </xf>
    <xf numFmtId="173" fontId="2" fillId="3" borderId="11" xfId="0" applyBorder="1" applyAlignment="1">
      <alignment horizontal="center"/>
    </xf>
    <xf numFmtId="0" fontId="6" fillId="2" borderId="0" xfId="0" applyAlignment="1">
      <alignment/>
    </xf>
    <xf numFmtId="0" fontId="2" fillId="2" borderId="0" xfId="0" applyBorder="1" applyAlignment="1">
      <alignment horizontal="right"/>
    </xf>
    <xf numFmtId="0" fontId="2" fillId="2" borderId="0" xfId="0" applyBorder="1" applyAlignment="1">
      <alignment horizontal="right"/>
    </xf>
    <xf numFmtId="0" fontId="2" fillId="0" borderId="1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CCCCCC"/>
      <rgbColor rgb="00CCFFFF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46</xdr:row>
      <xdr:rowOff>19050</xdr:rowOff>
    </xdr:from>
    <xdr:to>
      <xdr:col>10</xdr:col>
      <xdr:colOff>209550</xdr:colOff>
      <xdr:row>47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343150" y="6343650"/>
          <a:ext cx="2933700" cy="190500"/>
        </a:xfrm>
        <a:prstGeom prst="rect">
          <a:avLst/>
        </a:prstGeom>
        <a:noFill/>
        <a:ln w="14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25</xdr:row>
      <xdr:rowOff>57150</xdr:rowOff>
    </xdr:from>
    <xdr:to>
      <xdr:col>5</xdr:col>
      <xdr:colOff>533400</xdr:colOff>
      <xdr:row>27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742950" y="3638550"/>
          <a:ext cx="2133600" cy="247650"/>
        </a:xfrm>
        <a:prstGeom prst="rect">
          <a:avLst/>
        </a:prstGeom>
        <a:noFill/>
        <a:ln w="14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5</xdr:row>
      <xdr:rowOff>142875</xdr:rowOff>
    </xdr:from>
    <xdr:to>
      <xdr:col>7</xdr:col>
      <xdr:colOff>609600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1314450" y="914400"/>
          <a:ext cx="2562225" cy="200025"/>
        </a:xfrm>
        <a:prstGeom prst="rect">
          <a:avLst/>
        </a:prstGeom>
        <a:noFill/>
        <a:ln w="14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17</xdr:row>
      <xdr:rowOff>161925</xdr:rowOff>
    </xdr:from>
    <xdr:to>
      <xdr:col>2</xdr:col>
      <xdr:colOff>419100</xdr:colOff>
      <xdr:row>19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742950" y="2619375"/>
          <a:ext cx="428625" cy="200025"/>
        </a:xfrm>
        <a:prstGeom prst="rect">
          <a:avLst/>
        </a:prstGeom>
        <a:noFill/>
        <a:ln w="14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57150</xdr:rowOff>
    </xdr:from>
    <xdr:to>
      <xdr:col>4</xdr:col>
      <xdr:colOff>152400</xdr:colOff>
      <xdr:row>43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781050" y="5762625"/>
          <a:ext cx="1562100" cy="200025"/>
        </a:xfrm>
        <a:prstGeom prst="rect">
          <a:avLst/>
        </a:prstGeom>
        <a:noFill/>
        <a:ln w="14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41</xdr:row>
      <xdr:rowOff>57150</xdr:rowOff>
    </xdr:from>
    <xdr:to>
      <xdr:col>10</xdr:col>
      <xdr:colOff>200025</xdr:colOff>
      <xdr:row>43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3009900" y="5762625"/>
          <a:ext cx="2257425" cy="200025"/>
        </a:xfrm>
        <a:prstGeom prst="rect">
          <a:avLst/>
        </a:prstGeom>
        <a:noFill/>
        <a:ln w="14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43</xdr:row>
      <xdr:rowOff>76200</xdr:rowOff>
    </xdr:from>
    <xdr:to>
      <xdr:col>5</xdr:col>
      <xdr:colOff>219075</xdr:colOff>
      <xdr:row>44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352550" y="6019800"/>
          <a:ext cx="1209675" cy="19050"/>
        </a:xfrm>
        <a:prstGeom prst="rect">
          <a:avLst/>
        </a:prstGeom>
        <a:noFill/>
        <a:ln w="14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43</xdr:row>
      <xdr:rowOff>76200</xdr:rowOff>
    </xdr:from>
    <xdr:to>
      <xdr:col>10</xdr:col>
      <xdr:colOff>285750</xdr:colOff>
      <xdr:row>44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67150" y="6019800"/>
          <a:ext cx="1485900" cy="19050"/>
        </a:xfrm>
        <a:prstGeom prst="rect">
          <a:avLst/>
        </a:prstGeom>
        <a:noFill/>
        <a:ln w="14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workbookViewId="0" topLeftCell="A1">
      <selection activeCell="J7" sqref="J7"/>
    </sheetView>
  </sheetViews>
  <sheetFormatPr defaultColWidth="9.140625" defaultRowHeight="12.75"/>
  <cols>
    <col min="1" max="1" width="2.140625" style="0" customWidth="1"/>
    <col min="3" max="3" width="12.421875" style="0" customWidth="1"/>
    <col min="5" max="5" width="2.28125" style="0" customWidth="1"/>
    <col min="6" max="6" width="11.140625" style="0" customWidth="1"/>
    <col min="7" max="7" width="2.7109375" style="0" customWidth="1"/>
    <col min="8" max="8" width="10.140625" style="0" bestFit="1" customWidth="1"/>
    <col min="9" max="9" width="2.28125" style="0" customWidth="1"/>
    <col min="10" max="10" width="14.57421875" style="0" customWidth="1"/>
    <col min="11" max="11" width="5.57421875" style="0" customWidth="1"/>
    <col min="12" max="12" width="4.28125" style="0" hidden="1" customWidth="1"/>
  </cols>
  <sheetData>
    <row r="1" spans="1:12" ht="20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3"/>
    </row>
    <row r="2" spans="1:12" ht="3" customHeight="1">
      <c r="A2" s="1"/>
      <c r="B2" s="2"/>
      <c r="C2" s="2"/>
      <c r="D2" s="2"/>
      <c r="E2" s="2"/>
      <c r="F2" s="2"/>
      <c r="G2" s="87"/>
      <c r="H2" s="2"/>
      <c r="I2" s="2"/>
      <c r="J2" s="2"/>
      <c r="K2" s="2"/>
      <c r="L2" s="3"/>
    </row>
    <row r="3" spans="1:12" ht="12.75" customHeight="1">
      <c r="A3" s="1"/>
      <c r="B3" s="2" t="s">
        <v>1</v>
      </c>
      <c r="C3" s="118" t="s">
        <v>137</v>
      </c>
      <c r="D3" s="118"/>
      <c r="E3" s="119"/>
      <c r="F3" s="120"/>
      <c r="G3" s="65"/>
      <c r="H3" s="70" t="s">
        <v>2</v>
      </c>
      <c r="I3" s="147" t="s">
        <v>138</v>
      </c>
      <c r="J3" s="121"/>
      <c r="K3" s="121"/>
      <c r="L3" s="3"/>
    </row>
    <row r="4" spans="1:12" ht="12" customHeight="1">
      <c r="A4" s="3"/>
      <c r="B4" s="3"/>
      <c r="C4" s="3"/>
      <c r="D4" s="3"/>
      <c r="E4" s="3"/>
      <c r="F4" s="3"/>
      <c r="G4" s="36"/>
      <c r="H4" s="3"/>
      <c r="I4" s="3"/>
      <c r="J4" s="3"/>
      <c r="K4" s="3"/>
      <c r="L4" s="3"/>
    </row>
    <row r="5" spans="1:12" ht="12.75">
      <c r="A5" s="4" t="s">
        <v>3</v>
      </c>
      <c r="B5" s="4" t="s">
        <v>4</v>
      </c>
      <c r="C5" s="4"/>
      <c r="D5" s="4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4" t="s">
        <v>5</v>
      </c>
      <c r="B7" s="4"/>
      <c r="C7" s="4"/>
      <c r="D7" s="4"/>
      <c r="E7" s="122"/>
      <c r="F7" s="123"/>
      <c r="G7" s="123"/>
      <c r="H7" s="12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 t="s">
        <v>6</v>
      </c>
      <c r="B9" s="3"/>
      <c r="C9" s="3"/>
      <c r="D9" s="3"/>
      <c r="E9" s="3"/>
      <c r="F9" s="3"/>
      <c r="G9" s="3"/>
      <c r="H9" s="39" t="s">
        <v>133</v>
      </c>
      <c r="I9" s="3"/>
      <c r="J9" s="3"/>
      <c r="K9" s="37"/>
      <c r="L9" s="37"/>
    </row>
    <row r="10" spans="1:12" ht="12.75">
      <c r="A10" s="3" t="s">
        <v>7</v>
      </c>
      <c r="B10" s="116"/>
      <c r="C10" s="88"/>
      <c r="D10" s="88"/>
      <c r="E10" s="88"/>
      <c r="F10" s="88"/>
      <c r="G10" s="89"/>
      <c r="H10" s="95"/>
      <c r="I10" s="95"/>
      <c r="J10" s="56"/>
      <c r="K10" s="62"/>
      <c r="L10" s="38">
        <v>16714</v>
      </c>
    </row>
    <row r="11" spans="1:12" ht="12.75">
      <c r="A11" s="3" t="s">
        <v>8</v>
      </c>
      <c r="B11" s="98"/>
      <c r="C11" s="88"/>
      <c r="D11" s="88"/>
      <c r="E11" s="88"/>
      <c r="F11" s="88"/>
      <c r="G11" s="89"/>
      <c r="H11" s="95"/>
      <c r="I11" s="95"/>
      <c r="J11" s="56"/>
      <c r="K11" s="62"/>
      <c r="L11" s="60"/>
    </row>
    <row r="12" spans="1:12" ht="12.75">
      <c r="A12" s="3" t="s">
        <v>9</v>
      </c>
      <c r="B12" s="98"/>
      <c r="C12" s="88"/>
      <c r="D12" s="88"/>
      <c r="E12" s="88"/>
      <c r="F12" s="88"/>
      <c r="G12" s="89"/>
      <c r="H12" s="95"/>
      <c r="I12" s="95"/>
      <c r="J12" s="56"/>
      <c r="K12" s="62"/>
      <c r="L12" s="35"/>
    </row>
    <row r="13" spans="1:12" ht="6" customHeight="1">
      <c r="A13" s="3"/>
      <c r="B13" s="3"/>
      <c r="C13" s="3"/>
      <c r="D13" s="3"/>
      <c r="E13" s="3"/>
      <c r="F13" s="3"/>
      <c r="G13" s="3"/>
      <c r="H13" s="3"/>
      <c r="I13" s="3"/>
      <c r="J13" s="57"/>
      <c r="K13" s="41"/>
      <c r="L13" s="35"/>
    </row>
    <row r="14" spans="1:12" ht="12.75">
      <c r="A14" s="3"/>
      <c r="B14" s="3"/>
      <c r="C14" s="3"/>
      <c r="D14" s="3"/>
      <c r="E14" s="3"/>
      <c r="F14" s="3"/>
      <c r="G14" s="3"/>
      <c r="H14" s="39" t="s">
        <v>10</v>
      </c>
      <c r="I14" s="34"/>
      <c r="J14" s="58">
        <f>SUM(J10,J12)</f>
        <v>0</v>
      </c>
      <c r="K14" s="63"/>
      <c r="L14" s="35"/>
    </row>
    <row r="15" spans="1:12" ht="6" customHeight="1">
      <c r="A15" s="3"/>
      <c r="B15" s="3"/>
      <c r="C15" s="3"/>
      <c r="D15" s="3"/>
      <c r="E15" s="3"/>
      <c r="F15" s="3"/>
      <c r="G15" s="3"/>
      <c r="H15" s="3"/>
      <c r="I15" s="3"/>
      <c r="J15" s="59"/>
      <c r="K15" s="41"/>
      <c r="L15" s="35"/>
    </row>
    <row r="16" spans="1:12" ht="12.75">
      <c r="A16" s="3"/>
      <c r="B16" s="3"/>
      <c r="C16" s="3"/>
      <c r="D16" s="3"/>
      <c r="E16" s="3"/>
      <c r="F16" s="3" t="s">
        <v>11</v>
      </c>
      <c r="G16" s="3"/>
      <c r="H16" s="6"/>
      <c r="I16" s="34"/>
      <c r="J16" s="64">
        <f>(J14-H16)</f>
        <v>0</v>
      </c>
      <c r="K16" s="63"/>
      <c r="L16" s="35"/>
    </row>
    <row r="17" spans="1:12" ht="6" customHeight="1">
      <c r="A17" s="3"/>
      <c r="B17" s="3"/>
      <c r="C17" s="37"/>
      <c r="D17" s="37"/>
      <c r="E17" s="3"/>
      <c r="F17" s="3"/>
      <c r="G17" s="3"/>
      <c r="H17" s="3"/>
      <c r="I17" s="3"/>
      <c r="J17" s="36"/>
      <c r="K17" s="36"/>
      <c r="L17" s="3"/>
    </row>
    <row r="18" spans="1:12" ht="12.75">
      <c r="A18" s="3"/>
      <c r="B18" s="34" t="s">
        <v>12</v>
      </c>
      <c r="C18" s="86"/>
      <c r="D18" s="65"/>
      <c r="E18" s="35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6"/>
      <c r="D19" s="36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4" t="s">
        <v>13</v>
      </c>
      <c r="B21" s="4" t="s">
        <v>14</v>
      </c>
      <c r="C21" s="4"/>
      <c r="D21" s="4"/>
      <c r="E21" s="3"/>
      <c r="F21" s="3"/>
      <c r="G21" s="3"/>
      <c r="H21" s="3"/>
      <c r="I21" s="3"/>
      <c r="J21" s="3"/>
      <c r="K21" s="3"/>
      <c r="L21" s="3"/>
    </row>
    <row r="22" spans="1:12" ht="6" customHeight="1">
      <c r="A22" s="3"/>
      <c r="B22" s="3"/>
      <c r="C22" s="3"/>
      <c r="D22" s="3"/>
      <c r="E22" s="3"/>
      <c r="F22" s="3"/>
      <c r="G22" s="3"/>
      <c r="H22" s="37"/>
      <c r="I22" s="37"/>
      <c r="J22" s="37"/>
      <c r="K22" s="37"/>
      <c r="L22" s="3"/>
    </row>
    <row r="23" spans="1:12" ht="12.75">
      <c r="A23" s="3"/>
      <c r="B23" s="3" t="s">
        <v>15</v>
      </c>
      <c r="C23" s="96"/>
      <c r="D23" s="96"/>
      <c r="E23" s="96"/>
      <c r="F23" s="3" t="s">
        <v>16</v>
      </c>
      <c r="G23" s="34"/>
      <c r="H23" s="100"/>
      <c r="I23" s="101"/>
      <c r="J23" s="102"/>
      <c r="K23" s="67"/>
      <c r="L23" s="35"/>
    </row>
    <row r="24" spans="1:12" ht="6" customHeight="1">
      <c r="A24" s="3"/>
      <c r="B24" s="3"/>
      <c r="C24" s="3"/>
      <c r="D24" s="3"/>
      <c r="E24" s="3"/>
      <c r="F24" s="3"/>
      <c r="G24" s="3"/>
      <c r="H24" s="36"/>
      <c r="I24" s="36"/>
      <c r="J24" s="75"/>
      <c r="K24" s="74"/>
      <c r="L24" s="35"/>
    </row>
    <row r="25" spans="1:12" ht="12.75">
      <c r="A25" s="3"/>
      <c r="B25" s="3" t="s">
        <v>17</v>
      </c>
      <c r="C25" s="96"/>
      <c r="D25" s="96"/>
      <c r="E25" s="96"/>
      <c r="F25" s="3" t="s">
        <v>18</v>
      </c>
      <c r="G25" s="3"/>
      <c r="H25" s="112"/>
      <c r="I25" s="113"/>
      <c r="J25" s="114"/>
      <c r="K25" s="74"/>
      <c r="L25" s="35"/>
    </row>
    <row r="26" spans="1:12" ht="6" customHeight="1">
      <c r="A26" s="3"/>
      <c r="B26" s="3"/>
      <c r="C26" s="37"/>
      <c r="D26" s="37"/>
      <c r="E26" s="37"/>
      <c r="F26" s="3"/>
      <c r="G26" s="3"/>
      <c r="H26" s="3"/>
      <c r="I26" s="37"/>
      <c r="J26" s="57"/>
      <c r="K26" s="74"/>
      <c r="L26" s="35"/>
    </row>
    <row r="27" spans="1:12" ht="17.25" customHeight="1">
      <c r="A27" s="3"/>
      <c r="B27" s="34" t="s">
        <v>19</v>
      </c>
      <c r="C27" s="109"/>
      <c r="D27" s="110"/>
      <c r="E27" s="111"/>
      <c r="F27" s="35"/>
      <c r="G27" s="3"/>
      <c r="H27" s="66" t="s">
        <v>20</v>
      </c>
      <c r="I27" s="100"/>
      <c r="J27" s="102"/>
      <c r="K27" s="67"/>
      <c r="L27" s="35"/>
    </row>
    <row r="28" spans="1:12" ht="12.75" customHeight="1">
      <c r="A28" s="40"/>
      <c r="B28" s="42" t="s">
        <v>136</v>
      </c>
      <c r="C28" s="76"/>
      <c r="D28" s="76"/>
      <c r="E28" s="76"/>
      <c r="F28" s="42"/>
      <c r="G28" s="42"/>
      <c r="H28" s="43"/>
      <c r="I28" s="41"/>
      <c r="J28" s="41"/>
      <c r="K28" s="61"/>
      <c r="L28" s="35"/>
    </row>
    <row r="29" spans="1:12" ht="12.75">
      <c r="A29" s="3"/>
      <c r="B29" s="3" t="s">
        <v>21</v>
      </c>
      <c r="C29" s="3"/>
      <c r="D29" s="3"/>
      <c r="E29" s="3"/>
      <c r="F29" s="96"/>
      <c r="G29" s="96"/>
      <c r="H29" s="96"/>
      <c r="I29" s="36"/>
      <c r="J29" s="36"/>
      <c r="K29" s="36"/>
      <c r="L29" s="3"/>
    </row>
    <row r="30" spans="1:12" ht="12" customHeight="1">
      <c r="A30" s="3"/>
      <c r="B30" s="7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 t="s">
        <v>22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6" customHeight="1">
      <c r="A32" s="3"/>
      <c r="B32" s="3"/>
      <c r="C32" s="3"/>
      <c r="D32" s="3"/>
      <c r="E32" s="3"/>
      <c r="F32" s="37"/>
      <c r="G32" s="37"/>
      <c r="H32" s="37"/>
      <c r="I32" s="37"/>
      <c r="J32" s="37"/>
      <c r="K32" s="37"/>
      <c r="L32" s="3"/>
    </row>
    <row r="33" spans="1:12" ht="12.75">
      <c r="A33" s="3"/>
      <c r="B33" s="8" t="s">
        <v>23</v>
      </c>
      <c r="C33" s="112"/>
      <c r="D33" s="115"/>
      <c r="E33" s="68"/>
      <c r="F33" s="100"/>
      <c r="G33" s="101"/>
      <c r="H33" s="101"/>
      <c r="I33" s="102"/>
      <c r="J33" s="67"/>
      <c r="K33" s="77"/>
      <c r="L33" s="35"/>
    </row>
    <row r="34" spans="1:12" ht="6" customHeight="1">
      <c r="A34" s="3"/>
      <c r="B34" s="3"/>
      <c r="C34" s="3"/>
      <c r="D34" s="3"/>
      <c r="E34" s="3"/>
      <c r="F34" s="36"/>
      <c r="G34" s="36"/>
      <c r="H34" s="36"/>
      <c r="I34" s="36"/>
      <c r="J34" s="75"/>
      <c r="K34" s="41"/>
      <c r="L34" s="35"/>
    </row>
    <row r="35" spans="1:12" ht="12.75">
      <c r="A35" s="3"/>
      <c r="B35" s="3" t="s">
        <v>24</v>
      </c>
      <c r="C35" s="96"/>
      <c r="D35" s="96"/>
      <c r="E35" s="96"/>
      <c r="F35" s="3" t="s">
        <v>25</v>
      </c>
      <c r="G35" s="3"/>
      <c r="H35" s="9"/>
      <c r="I35" s="3"/>
      <c r="J35" s="34"/>
      <c r="K35" s="41"/>
      <c r="L35" s="35"/>
    </row>
    <row r="36" spans="1:12" ht="6" customHeight="1">
      <c r="A36" s="3"/>
      <c r="B36" s="3"/>
      <c r="C36" s="3"/>
      <c r="D36" s="3"/>
      <c r="E36" s="3"/>
      <c r="F36" s="3"/>
      <c r="G36" s="3"/>
      <c r="H36" s="3"/>
      <c r="I36" s="3"/>
      <c r="J36" s="34"/>
      <c r="K36" s="41"/>
      <c r="L36" s="35"/>
    </row>
    <row r="37" spans="1:12" ht="12.75">
      <c r="A37" s="3"/>
      <c r="B37" s="3" t="s">
        <v>26</v>
      </c>
      <c r="C37" s="3"/>
      <c r="D37" s="3"/>
      <c r="E37" s="3"/>
      <c r="F37" s="3"/>
      <c r="G37" s="3"/>
      <c r="H37" s="3"/>
      <c r="I37" s="3"/>
      <c r="J37" s="34"/>
      <c r="K37" s="41"/>
      <c r="L37" s="35"/>
    </row>
    <row r="38" spans="1:12" ht="6" customHeight="1">
      <c r="A38" s="3"/>
      <c r="B38" s="3"/>
      <c r="C38" s="3"/>
      <c r="D38" s="3"/>
      <c r="E38" s="3"/>
      <c r="F38" s="37"/>
      <c r="G38" s="37"/>
      <c r="H38" s="37"/>
      <c r="I38" s="37"/>
      <c r="J38" s="57"/>
      <c r="K38" s="41"/>
      <c r="L38" s="35"/>
    </row>
    <row r="39" spans="1:12" ht="12.75">
      <c r="A39" s="3"/>
      <c r="B39" s="8" t="s">
        <v>27</v>
      </c>
      <c r="C39" s="98"/>
      <c r="D39" s="99"/>
      <c r="E39" s="68"/>
      <c r="F39" s="107"/>
      <c r="G39" s="108"/>
      <c r="H39" s="108"/>
      <c r="I39" s="108"/>
      <c r="J39" s="72"/>
      <c r="K39" s="78"/>
      <c r="L39" s="35"/>
    </row>
    <row r="40" spans="1:12" ht="6" customHeight="1">
      <c r="A40" s="3"/>
      <c r="B40" s="3"/>
      <c r="C40" s="3"/>
      <c r="D40" s="3"/>
      <c r="E40" s="3"/>
      <c r="F40" s="36"/>
      <c r="G40" s="36"/>
      <c r="H40" s="36"/>
      <c r="I40" s="36"/>
      <c r="J40" s="36"/>
      <c r="K40" s="36"/>
      <c r="L40" s="3"/>
    </row>
    <row r="41" spans="1:12" ht="12.75">
      <c r="A41" s="3"/>
      <c r="B41" s="3" t="s">
        <v>28</v>
      </c>
      <c r="C41" s="95"/>
      <c r="D41" s="95"/>
      <c r="E41" s="95"/>
      <c r="F41" s="3" t="s">
        <v>29</v>
      </c>
      <c r="G41" s="3"/>
      <c r="H41" s="5"/>
      <c r="I41" s="3"/>
      <c r="J41" s="3"/>
      <c r="K41" s="3"/>
      <c r="L41" s="3"/>
    </row>
    <row r="42" spans="1:12" ht="6" customHeight="1">
      <c r="A42" s="3"/>
      <c r="B42" s="3"/>
      <c r="C42" s="37"/>
      <c r="D42" s="3"/>
      <c r="E42" s="3"/>
      <c r="F42" s="3"/>
      <c r="G42" s="37"/>
      <c r="H42" s="37"/>
      <c r="I42" s="3"/>
      <c r="J42" s="3"/>
      <c r="K42" s="3"/>
      <c r="L42" s="3"/>
    </row>
    <row r="43" spans="1:12" ht="12.75">
      <c r="A43" s="3"/>
      <c r="B43" s="69" t="s">
        <v>30</v>
      </c>
      <c r="C43" s="71"/>
      <c r="D43" s="70"/>
      <c r="E43" s="103" t="s">
        <v>31</v>
      </c>
      <c r="F43" s="104"/>
      <c r="G43" s="105"/>
      <c r="H43" s="106"/>
      <c r="I43" s="35"/>
      <c r="J43" s="3"/>
      <c r="K43" s="3"/>
      <c r="L43" s="3"/>
    </row>
    <row r="44" spans="1:12" ht="7.5" customHeight="1">
      <c r="A44" s="3"/>
      <c r="B44" s="3"/>
      <c r="C44" s="36"/>
      <c r="D44" s="3"/>
      <c r="E44" s="3"/>
      <c r="F44" s="3"/>
      <c r="G44" s="36"/>
      <c r="H44" s="36"/>
      <c r="I44" s="3"/>
      <c r="J44" s="3"/>
      <c r="K44" s="3"/>
      <c r="L44" s="3"/>
    </row>
    <row r="45" spans="1:12" ht="9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4" t="s">
        <v>32</v>
      </c>
      <c r="B46" s="4" t="s">
        <v>33</v>
      </c>
      <c r="C46" s="4"/>
      <c r="D46" s="4"/>
      <c r="E46" s="4"/>
      <c r="F46" s="3"/>
      <c r="G46" s="3"/>
      <c r="H46" s="3"/>
      <c r="I46" s="3"/>
      <c r="J46" s="3"/>
      <c r="K46" s="3"/>
      <c r="L46" s="3"/>
    </row>
    <row r="47" spans="1:12" ht="4.5" customHeight="1">
      <c r="A47" s="3"/>
      <c r="B47" s="3"/>
      <c r="C47" s="3"/>
      <c r="D47" s="3"/>
      <c r="E47" s="37"/>
      <c r="F47" s="3"/>
      <c r="G47" s="37"/>
      <c r="H47" s="3"/>
      <c r="I47" s="37"/>
      <c r="J47" s="37"/>
      <c r="K47" s="3"/>
      <c r="L47" s="3"/>
    </row>
    <row r="48" spans="1:12" ht="12.75">
      <c r="A48" s="3"/>
      <c r="B48" s="3" t="s">
        <v>34</v>
      </c>
      <c r="C48" s="3"/>
      <c r="D48" s="34"/>
      <c r="E48" s="44"/>
      <c r="F48" s="45" t="s">
        <v>131</v>
      </c>
      <c r="G48" s="46"/>
      <c r="H48" s="49" t="s">
        <v>95</v>
      </c>
      <c r="I48" s="44"/>
      <c r="J48" s="48" t="s">
        <v>132</v>
      </c>
      <c r="K48" s="50"/>
      <c r="L48" s="3"/>
    </row>
    <row r="49" spans="1:12" ht="4.5" customHeight="1">
      <c r="A49" s="3"/>
      <c r="B49" s="3"/>
      <c r="C49" s="3"/>
      <c r="D49" s="3"/>
      <c r="E49" s="52"/>
      <c r="F49" s="37"/>
      <c r="G49" s="52"/>
      <c r="H49" s="3"/>
      <c r="I49" s="36"/>
      <c r="J49" s="36"/>
      <c r="K49" s="3"/>
      <c r="L49" s="3"/>
    </row>
    <row r="50" spans="1:12" ht="12.75">
      <c r="A50" s="3"/>
      <c r="B50" s="3" t="s">
        <v>35</v>
      </c>
      <c r="C50" s="3"/>
      <c r="D50" s="34"/>
      <c r="E50" s="55"/>
      <c r="F50" s="53"/>
      <c r="G50" s="54"/>
      <c r="H50" s="51" t="s">
        <v>36</v>
      </c>
      <c r="I50" s="124"/>
      <c r="J50" s="125"/>
      <c r="K50" s="3" t="s">
        <v>37</v>
      </c>
      <c r="L50" s="3"/>
    </row>
    <row r="51" spans="1:12" ht="4.5" customHeight="1">
      <c r="A51" s="3"/>
      <c r="B51" s="3"/>
      <c r="C51" s="3"/>
      <c r="D51" s="37"/>
      <c r="E51" s="52"/>
      <c r="F51" s="52"/>
      <c r="G51" s="52"/>
      <c r="H51" s="3"/>
      <c r="I51" s="3"/>
      <c r="J51" s="3"/>
      <c r="K51" s="3"/>
      <c r="L51" s="3"/>
    </row>
    <row r="52" spans="1:12" ht="12.75">
      <c r="A52" s="139" t="s">
        <v>134</v>
      </c>
      <c r="B52" s="140"/>
      <c r="C52" s="140"/>
      <c r="D52" s="141"/>
      <c r="E52" s="142"/>
      <c r="F52" s="143"/>
      <c r="G52" s="102"/>
      <c r="H52" s="70" t="s">
        <v>38</v>
      </c>
      <c r="I52" s="96"/>
      <c r="J52" s="96"/>
      <c r="K52" s="96"/>
      <c r="L52" s="3"/>
    </row>
    <row r="53" spans="1:12" ht="4.5" customHeight="1">
      <c r="A53" s="3"/>
      <c r="B53" s="3"/>
      <c r="C53" s="3"/>
      <c r="D53" s="36"/>
      <c r="E53" s="36"/>
      <c r="F53" s="36"/>
      <c r="G53" s="36"/>
      <c r="H53" s="3"/>
      <c r="I53" s="3"/>
      <c r="J53" s="3"/>
      <c r="K53" s="3"/>
      <c r="L53" s="3"/>
    </row>
    <row r="54" spans="1:12" ht="12.75">
      <c r="A54" s="3"/>
      <c r="B54" s="10" t="s">
        <v>39</v>
      </c>
      <c r="C54" s="3"/>
      <c r="D54" s="3"/>
      <c r="E54" s="96"/>
      <c r="F54" s="96"/>
      <c r="G54" s="96"/>
      <c r="H54" s="96"/>
      <c r="I54" s="96"/>
      <c r="J54" s="96"/>
      <c r="K54" s="96"/>
      <c r="L54" s="3"/>
    </row>
    <row r="55" spans="1:12" ht="4.5" customHeight="1">
      <c r="A55" s="3"/>
      <c r="B55" s="3"/>
      <c r="C55" s="3"/>
      <c r="D55" s="3"/>
      <c r="E55" s="3"/>
      <c r="F55" s="37"/>
      <c r="G55" s="37"/>
      <c r="H55" s="37"/>
      <c r="I55" s="37"/>
      <c r="J55" s="37"/>
      <c r="K55" s="37"/>
      <c r="L55" s="3"/>
    </row>
    <row r="56" spans="1:12" ht="12.75">
      <c r="A56" s="144" t="s">
        <v>40</v>
      </c>
      <c r="B56" s="144"/>
      <c r="C56" s="126"/>
      <c r="D56" s="127"/>
      <c r="E56" s="83" t="s">
        <v>41</v>
      </c>
      <c r="F56" s="77"/>
      <c r="G56" s="100"/>
      <c r="H56" s="128"/>
      <c r="I56" s="128"/>
      <c r="J56" s="129"/>
      <c r="K56" s="77"/>
      <c r="L56" s="35"/>
    </row>
    <row r="57" spans="1:12" ht="4.5" customHeight="1">
      <c r="A57" s="3"/>
      <c r="B57" s="3"/>
      <c r="C57" s="3"/>
      <c r="D57" s="3"/>
      <c r="E57" s="3"/>
      <c r="F57" s="36"/>
      <c r="G57" s="36"/>
      <c r="H57" s="52"/>
      <c r="I57" s="52"/>
      <c r="J57" s="52"/>
      <c r="K57" s="52"/>
      <c r="L57" s="3"/>
    </row>
    <row r="58" spans="1:12" ht="12.75">
      <c r="A58" s="3"/>
      <c r="B58" s="3" t="s">
        <v>42</v>
      </c>
      <c r="C58" s="95"/>
      <c r="D58" s="95"/>
      <c r="E58" s="95"/>
      <c r="F58" s="3" t="s">
        <v>43</v>
      </c>
      <c r="G58" s="34"/>
      <c r="H58" s="84"/>
      <c r="I58" s="77"/>
      <c r="J58" s="77"/>
      <c r="K58" s="77"/>
      <c r="L58" s="35"/>
    </row>
    <row r="59" spans="1:12" ht="4.5" customHeight="1">
      <c r="A59" s="3"/>
      <c r="B59" s="3"/>
      <c r="C59" s="3"/>
      <c r="D59" s="3"/>
      <c r="E59" s="3"/>
      <c r="F59" s="3"/>
      <c r="G59" s="3"/>
      <c r="H59" s="52"/>
      <c r="I59" s="52"/>
      <c r="J59" s="52"/>
      <c r="K59" s="52"/>
      <c r="L59" s="3"/>
    </row>
    <row r="60" spans="1:12" ht="12.75" customHeight="1">
      <c r="A60" s="3"/>
      <c r="B60" s="3" t="s">
        <v>44</v>
      </c>
      <c r="C60" s="96"/>
      <c r="D60" s="96"/>
      <c r="E60" s="96"/>
      <c r="F60" s="8" t="s">
        <v>45</v>
      </c>
      <c r="G60" s="85"/>
      <c r="H60" s="97"/>
      <c r="I60" s="93"/>
      <c r="J60" s="93"/>
      <c r="K60" s="94"/>
      <c r="L60" s="35"/>
    </row>
    <row r="61" spans="1:12" ht="3.75" customHeight="1">
      <c r="A61" s="3"/>
      <c r="B61" s="3"/>
      <c r="C61" s="3"/>
      <c r="D61" s="3"/>
      <c r="E61" s="3"/>
      <c r="F61" s="37"/>
      <c r="G61" s="37"/>
      <c r="H61" s="52"/>
      <c r="I61" s="52"/>
      <c r="J61" s="52"/>
      <c r="K61" s="52"/>
      <c r="L61" s="3"/>
    </row>
    <row r="62" spans="1:12" ht="16.5" customHeight="1">
      <c r="A62" s="3"/>
      <c r="B62" s="145" t="s">
        <v>46</v>
      </c>
      <c r="C62" s="145"/>
      <c r="D62" s="145"/>
      <c r="E62" s="146"/>
      <c r="F62" s="92"/>
      <c r="G62" s="93"/>
      <c r="H62" s="93"/>
      <c r="I62" s="93"/>
      <c r="J62" s="93"/>
      <c r="K62" s="94"/>
      <c r="L62" s="35"/>
    </row>
    <row r="63" spans="1:12" s="79" customFormat="1" ht="9.75" customHeight="1">
      <c r="A63" s="73"/>
      <c r="B63" s="80"/>
      <c r="C63" s="80"/>
      <c r="D63" s="80"/>
      <c r="E63" s="80"/>
      <c r="F63" s="81"/>
      <c r="G63" s="81"/>
      <c r="H63" s="81"/>
      <c r="I63" s="81"/>
      <c r="J63" s="81"/>
      <c r="K63" s="81"/>
      <c r="L63" s="47"/>
    </row>
    <row r="64" spans="1:12" ht="15" customHeight="1">
      <c r="A64" s="34"/>
      <c r="B64" s="90" t="s">
        <v>135</v>
      </c>
      <c r="C64" s="91"/>
      <c r="D64" s="91"/>
      <c r="E64" s="91"/>
      <c r="F64" s="91"/>
      <c r="G64" s="91"/>
      <c r="H64" s="91"/>
      <c r="I64" s="91"/>
      <c r="J64" s="82"/>
      <c r="K64" s="60"/>
      <c r="L64" s="3"/>
    </row>
    <row r="65" spans="1:12" ht="21.75" customHeight="1">
      <c r="A65" s="3" t="s">
        <v>47</v>
      </c>
      <c r="B65" s="36"/>
      <c r="C65" s="36"/>
      <c r="D65" s="36"/>
      <c r="E65" s="36"/>
      <c r="F65" s="36"/>
      <c r="G65" s="36"/>
      <c r="H65" s="36"/>
      <c r="I65" s="36"/>
      <c r="J65" s="36"/>
      <c r="K65" s="3"/>
      <c r="L65" s="3"/>
    </row>
    <row r="66" spans="1:12" ht="5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4" t="s">
        <v>48</v>
      </c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5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130"/>
      <c r="C69" s="131"/>
      <c r="D69" s="131"/>
      <c r="E69" s="131"/>
      <c r="F69" s="131"/>
      <c r="G69" s="131"/>
      <c r="H69" s="131"/>
      <c r="I69" s="131"/>
      <c r="J69" s="132"/>
      <c r="K69" s="3"/>
      <c r="L69" s="3"/>
    </row>
    <row r="70" spans="1:12" ht="12.75">
      <c r="A70" s="3"/>
      <c r="B70" s="133"/>
      <c r="C70" s="134"/>
      <c r="D70" s="134"/>
      <c r="E70" s="134"/>
      <c r="F70" s="134"/>
      <c r="G70" s="134"/>
      <c r="H70" s="134"/>
      <c r="I70" s="134"/>
      <c r="J70" s="135"/>
      <c r="K70" s="3"/>
      <c r="L70" s="3"/>
    </row>
    <row r="71" spans="1:12" ht="12.75">
      <c r="A71" s="3"/>
      <c r="B71" s="133"/>
      <c r="C71" s="134"/>
      <c r="D71" s="134"/>
      <c r="E71" s="134"/>
      <c r="F71" s="134"/>
      <c r="G71" s="134"/>
      <c r="H71" s="134"/>
      <c r="I71" s="134"/>
      <c r="J71" s="135"/>
      <c r="K71" s="3"/>
      <c r="L71" s="3"/>
    </row>
    <row r="72" spans="1:12" ht="12.75">
      <c r="A72" s="3"/>
      <c r="B72" s="133"/>
      <c r="C72" s="134"/>
      <c r="D72" s="134"/>
      <c r="E72" s="134"/>
      <c r="F72" s="134"/>
      <c r="G72" s="134"/>
      <c r="H72" s="134"/>
      <c r="I72" s="134"/>
      <c r="J72" s="135"/>
      <c r="K72" s="3"/>
      <c r="L72" s="3"/>
    </row>
    <row r="73" spans="1:12" ht="12.75">
      <c r="A73" s="3"/>
      <c r="B73" s="136"/>
      <c r="C73" s="137"/>
      <c r="D73" s="137"/>
      <c r="E73" s="137"/>
      <c r="F73" s="137"/>
      <c r="G73" s="137"/>
      <c r="H73" s="137"/>
      <c r="I73" s="137"/>
      <c r="J73" s="138"/>
      <c r="K73" s="3"/>
      <c r="L73" s="3"/>
    </row>
    <row r="74" spans="1:12" ht="5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</sheetData>
  <mergeCells count="40">
    <mergeCell ref="I50:J50"/>
    <mergeCell ref="C56:D56"/>
    <mergeCell ref="G56:J56"/>
    <mergeCell ref="B69:J73"/>
    <mergeCell ref="A52:D52"/>
    <mergeCell ref="E52:G52"/>
    <mergeCell ref="I52:K52"/>
    <mergeCell ref="E54:K54"/>
    <mergeCell ref="A56:B56"/>
    <mergeCell ref="B62:E62"/>
    <mergeCell ref="A1:K1"/>
    <mergeCell ref="C3:F3"/>
    <mergeCell ref="I3:K3"/>
    <mergeCell ref="E7:H7"/>
    <mergeCell ref="H10:I10"/>
    <mergeCell ref="H11:I11"/>
    <mergeCell ref="B10:G10"/>
    <mergeCell ref="B11:G11"/>
    <mergeCell ref="H12:I12"/>
    <mergeCell ref="C23:E23"/>
    <mergeCell ref="B12:G12"/>
    <mergeCell ref="C25:E25"/>
    <mergeCell ref="H23:J23"/>
    <mergeCell ref="C27:E27"/>
    <mergeCell ref="H25:J25"/>
    <mergeCell ref="F29:H29"/>
    <mergeCell ref="C35:E35"/>
    <mergeCell ref="C33:D33"/>
    <mergeCell ref="I27:J27"/>
    <mergeCell ref="C39:D39"/>
    <mergeCell ref="F33:I33"/>
    <mergeCell ref="C41:E41"/>
    <mergeCell ref="E43:F43"/>
    <mergeCell ref="G43:H43"/>
    <mergeCell ref="F39:I39"/>
    <mergeCell ref="B64:I64"/>
    <mergeCell ref="F62:K62"/>
    <mergeCell ref="C58:E58"/>
    <mergeCell ref="C60:E60"/>
    <mergeCell ref="H60:K60"/>
  </mergeCells>
  <printOptions/>
  <pageMargins left="1.1812500000000001" right="0.7875" top="0.7875" bottom="0.19652777777777777" header="0.5" footer="0.5"/>
  <pageSetup cellComments="asDisplayed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36.00390625" style="0" customWidth="1"/>
    <col min="2" max="2" width="12.28125" style="0" customWidth="1"/>
    <col min="3" max="3" width="25.57421875" style="0" customWidth="1"/>
    <col min="4" max="4" width="34.140625" style="0" customWidth="1"/>
    <col min="5" max="5" width="3.421875" style="0" customWidth="1"/>
    <col min="6" max="6" width="2.7109375" style="0" customWidth="1"/>
    <col min="7" max="7" width="14.7109375" style="0" customWidth="1"/>
    <col min="8" max="16384" width="11.7109375" style="0" customWidth="1"/>
  </cols>
  <sheetData>
    <row r="1" spans="1:256" ht="12.75">
      <c r="A1" s="11"/>
      <c r="B1" s="12"/>
      <c r="C1" s="12"/>
      <c r="D1" s="12"/>
      <c r="E1" s="13"/>
      <c r="F1" s="14"/>
      <c r="G1" s="14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12.75">
      <c r="A2" s="16" t="s">
        <v>49</v>
      </c>
      <c r="B2" s="17" t="s">
        <v>50</v>
      </c>
      <c r="C2" s="17" t="s">
        <v>51</v>
      </c>
      <c r="D2" s="17" t="s">
        <v>52</v>
      </c>
      <c r="E2" s="18"/>
      <c r="F2" s="14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2.75">
      <c r="A3" s="19" t="s">
        <v>53</v>
      </c>
      <c r="B3" s="20">
        <v>0.16</v>
      </c>
      <c r="C3" s="17"/>
      <c r="D3" s="17"/>
      <c r="E3" s="18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2.75">
      <c r="A4" s="19" t="s">
        <v>54</v>
      </c>
      <c r="B4" s="20"/>
      <c r="C4" s="17"/>
      <c r="D4" s="17"/>
      <c r="E4" s="18"/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2.75">
      <c r="A5" s="19" t="s">
        <v>55</v>
      </c>
      <c r="B5" s="20"/>
      <c r="C5" s="17"/>
      <c r="D5" s="17"/>
      <c r="E5" s="18"/>
      <c r="F5" s="14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2.75">
      <c r="A6" s="19" t="s">
        <v>56</v>
      </c>
      <c r="B6" s="20">
        <v>0.1</v>
      </c>
      <c r="C6" s="21" t="s">
        <v>57</v>
      </c>
      <c r="D6" s="21" t="s">
        <v>58</v>
      </c>
      <c r="E6" s="18"/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2.75">
      <c r="A7" s="19" t="s">
        <v>59</v>
      </c>
      <c r="B7" s="20">
        <v>0</v>
      </c>
      <c r="C7" s="21" t="s">
        <v>60</v>
      </c>
      <c r="D7" s="21" t="s">
        <v>61</v>
      </c>
      <c r="E7" s="18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2.75">
      <c r="A8" s="19" t="s">
        <v>62</v>
      </c>
      <c r="B8" s="20">
        <v>0</v>
      </c>
      <c r="C8" s="21" t="s">
        <v>63</v>
      </c>
      <c r="D8" s="21" t="s">
        <v>64</v>
      </c>
      <c r="E8" s="18"/>
      <c r="F8" s="14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2.75">
      <c r="A9" s="19" t="s">
        <v>65</v>
      </c>
      <c r="B9" s="20">
        <v>0</v>
      </c>
      <c r="C9" s="21" t="s">
        <v>66</v>
      </c>
      <c r="D9" s="21" t="s">
        <v>67</v>
      </c>
      <c r="E9" s="18"/>
      <c r="F9" s="14"/>
      <c r="G9" s="1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2.75">
      <c r="A10" s="19" t="s">
        <v>68</v>
      </c>
      <c r="B10" s="20">
        <v>0</v>
      </c>
      <c r="C10" s="21" t="s">
        <v>69</v>
      </c>
      <c r="D10" s="21" t="s">
        <v>70</v>
      </c>
      <c r="E10" s="18"/>
      <c r="F10" s="14"/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.75">
      <c r="A11" s="19" t="s">
        <v>71</v>
      </c>
      <c r="B11" s="20">
        <v>0</v>
      </c>
      <c r="C11" s="21" t="s">
        <v>72</v>
      </c>
      <c r="D11" s="21" t="s">
        <v>73</v>
      </c>
      <c r="E11" s="18"/>
      <c r="F11" s="14"/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2.75">
      <c r="A12" s="19" t="s">
        <v>74</v>
      </c>
      <c r="B12" s="20">
        <v>0</v>
      </c>
      <c r="C12" s="21" t="s">
        <v>75</v>
      </c>
      <c r="D12" s="21" t="s">
        <v>76</v>
      </c>
      <c r="E12" s="18"/>
      <c r="F12" s="14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2.75">
      <c r="A13" s="19" t="s">
        <v>77</v>
      </c>
      <c r="B13" s="20">
        <v>0</v>
      </c>
      <c r="C13" s="21"/>
      <c r="D13" s="21" t="s">
        <v>78</v>
      </c>
      <c r="E13" s="18"/>
      <c r="F13" s="14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2.75">
      <c r="A14" s="19" t="s">
        <v>79</v>
      </c>
      <c r="B14" s="20"/>
      <c r="C14" s="21"/>
      <c r="D14" s="21"/>
      <c r="E14" s="18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2.75">
      <c r="A15" s="19" t="s">
        <v>80</v>
      </c>
      <c r="B15" s="20"/>
      <c r="C15" s="21"/>
      <c r="D15" s="21"/>
      <c r="E15" s="18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2.75">
      <c r="A16" s="19" t="s">
        <v>81</v>
      </c>
      <c r="B16" s="20">
        <v>0</v>
      </c>
      <c r="C16" s="17" t="s">
        <v>82</v>
      </c>
      <c r="D16" s="21"/>
      <c r="E16" s="18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2.75">
      <c r="A17" s="19" t="s">
        <v>83</v>
      </c>
      <c r="B17" s="20">
        <v>0</v>
      </c>
      <c r="C17" s="17"/>
      <c r="D17" s="17" t="s">
        <v>84</v>
      </c>
      <c r="E17" s="18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2.75">
      <c r="A18" s="19" t="s">
        <v>85</v>
      </c>
      <c r="B18" s="20">
        <v>0</v>
      </c>
      <c r="C18" s="21" t="s">
        <v>86</v>
      </c>
      <c r="D18" s="21"/>
      <c r="E18" s="18"/>
      <c r="F18" s="14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2.75">
      <c r="A19" s="19" t="s">
        <v>87</v>
      </c>
      <c r="B19" s="20">
        <v>0.24</v>
      </c>
      <c r="C19" s="21" t="s">
        <v>88</v>
      </c>
      <c r="D19" s="21" t="s">
        <v>89</v>
      </c>
      <c r="E19" s="18">
        <f>IF(Formularz!$F$56=D19,1,0)</f>
        <v>0</v>
      </c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2.75">
      <c r="A20" s="19" t="s">
        <v>90</v>
      </c>
      <c r="B20" s="20">
        <v>0</v>
      </c>
      <c r="C20" s="21" t="s">
        <v>91</v>
      </c>
      <c r="D20" s="21" t="s">
        <v>92</v>
      </c>
      <c r="E20" s="18">
        <f>IF(Formularz!$F$56=D20,1,0)</f>
        <v>0</v>
      </c>
      <c r="F20" s="14"/>
      <c r="G20" s="22" t="str">
        <f>IF(E20=1,Formularz!$F$60," ")</f>
        <v> 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2.75">
      <c r="A21" s="19" t="s">
        <v>93</v>
      </c>
      <c r="B21" s="20">
        <v>0</v>
      </c>
      <c r="C21" s="21" t="s">
        <v>94</v>
      </c>
      <c r="D21" s="21" t="s">
        <v>95</v>
      </c>
      <c r="E21" s="18">
        <f>IF(Formularz!$F$56=D24,1,0)</f>
        <v>0</v>
      </c>
      <c r="F21" s="14"/>
      <c r="G21" s="22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2.75">
      <c r="A22" s="19" t="s">
        <v>96</v>
      </c>
      <c r="B22" s="20">
        <v>0</v>
      </c>
      <c r="C22" s="21" t="s">
        <v>97</v>
      </c>
      <c r="D22" s="21" t="s">
        <v>98</v>
      </c>
      <c r="E22" s="18">
        <f>IF(Formularz!$F$56=D26,1,0)</f>
        <v>0</v>
      </c>
      <c r="F22" s="14"/>
      <c r="G22" s="22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2.75">
      <c r="A23" s="19" t="s">
        <v>99</v>
      </c>
      <c r="B23" s="20">
        <v>0.24</v>
      </c>
      <c r="C23" s="21"/>
      <c r="D23" s="21" t="s">
        <v>100</v>
      </c>
      <c r="E23" s="18">
        <f>IF(Formularz!$F$56=D25,1,0)</f>
        <v>0</v>
      </c>
      <c r="F23" s="14"/>
      <c r="G23" s="22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2.75">
      <c r="A24" s="23"/>
      <c r="B24" s="20"/>
      <c r="C24" s="17" t="s">
        <v>101</v>
      </c>
      <c r="D24" s="21" t="s">
        <v>102</v>
      </c>
      <c r="E24" s="18">
        <f>IF(Formularz!$F$56=D27,1,0)</f>
        <v>0</v>
      </c>
      <c r="F24" s="14"/>
      <c r="G24" s="22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2.75">
      <c r="A25" s="23"/>
      <c r="B25" s="20"/>
      <c r="C25" s="17"/>
      <c r="D25" s="21" t="s">
        <v>103</v>
      </c>
      <c r="E25" s="18">
        <f>IF(Formularz!$F$56=D21,1,0)</f>
        <v>0</v>
      </c>
      <c r="F25" s="14"/>
      <c r="G25" s="22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12.75">
      <c r="A26" s="23"/>
      <c r="B26" s="20"/>
      <c r="C26" s="21" t="s">
        <v>104</v>
      </c>
      <c r="D26" s="21" t="s">
        <v>105</v>
      </c>
      <c r="E26" s="18">
        <f>IF(Formularz!$F$56=D22,1,0)</f>
        <v>0</v>
      </c>
      <c r="F26" s="14"/>
      <c r="G26" s="22" t="str">
        <f>IF(E26=1,Formularz!$F$60," ")</f>
        <v> 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12.75">
      <c r="A27" s="23"/>
      <c r="B27" s="21">
        <f>IF($A$28="IK – Oferta B - konsumencki, rata stała",B3,0)</f>
        <v>0</v>
      </c>
      <c r="C27" s="21" t="s">
        <v>106</v>
      </c>
      <c r="D27" s="21" t="s">
        <v>107</v>
      </c>
      <c r="E27" s="18">
        <f>IF(Formularz!$F$56=D23,1,0)</f>
        <v>0</v>
      </c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2.75">
      <c r="A28" s="23">
        <v>4</v>
      </c>
      <c r="B28" s="21">
        <f>IF($A$28="IK - Formuła 5 ",#REF!,0)</f>
        <v>0</v>
      </c>
      <c r="C28" s="21" t="s">
        <v>108</v>
      </c>
      <c r="D28" s="21" t="s">
        <v>109</v>
      </c>
      <c r="E28" s="18">
        <f>IF(Formularz!$F$56=D28,1,0)</f>
        <v>0</v>
      </c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12.75">
      <c r="A29" s="23"/>
      <c r="B29" s="21">
        <f>IF($A$28="IK - Formuła 6 - konsumencki, rata stała",#REF!,0)</f>
        <v>0</v>
      </c>
      <c r="C29" s="21" t="s">
        <v>110</v>
      </c>
      <c r="D29" s="21"/>
      <c r="E29" s="18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12.75">
      <c r="A30" s="23"/>
      <c r="B30" s="21">
        <f>IF($A$28="IK - Formuła 9 - konsumencki, rata stała",#REF!,0)</f>
        <v>0</v>
      </c>
      <c r="C30" s="21" t="s">
        <v>111</v>
      </c>
      <c r="D30" s="17" t="s">
        <v>112</v>
      </c>
      <c r="E30" s="18"/>
      <c r="F30" s="14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12.75">
      <c r="A31" s="23"/>
      <c r="B31" s="21">
        <f>IF($A$28=A6,B6,0)</f>
        <v>0</v>
      </c>
      <c r="C31" s="21"/>
      <c r="D31" s="17"/>
      <c r="E31" s="18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12.75">
      <c r="A32" s="23"/>
      <c r="B32" s="21">
        <f>IF($A$28="IK - Formuła 12 - konsumencki, rata stała",B7,0)</f>
        <v>0</v>
      </c>
      <c r="C32" s="21"/>
      <c r="D32" s="21" t="s">
        <v>113</v>
      </c>
      <c r="E32" s="18"/>
      <c r="F32" s="14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2.75">
      <c r="A33" s="23"/>
      <c r="B33" s="21">
        <f>IF($A$28="IK - Formuła 15 - konsumencki, rata stała",B8,0)</f>
        <v>0</v>
      </c>
      <c r="C33" s="24">
        <v>0</v>
      </c>
      <c r="D33" s="21" t="s">
        <v>114</v>
      </c>
      <c r="E33" s="18">
        <v>3</v>
      </c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2.75">
      <c r="A34" s="25" t="s">
        <v>115</v>
      </c>
      <c r="B34" s="21">
        <f>IF($A$28="IK - Formuła 18 - konsumencki, rata stała",B9,0)</f>
        <v>0</v>
      </c>
      <c r="C34" s="21" t="s">
        <v>116</v>
      </c>
      <c r="D34" s="21" t="s">
        <v>117</v>
      </c>
      <c r="E34" s="18">
        <v>4</v>
      </c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2.75">
      <c r="A35" s="23"/>
      <c r="B35" s="21">
        <f>IF($A$28="IK - Formuła 20 - konsumencki, rata stała",B10,0)</f>
        <v>0</v>
      </c>
      <c r="C35" s="21">
        <v>5</v>
      </c>
      <c r="D35" s="21" t="s">
        <v>118</v>
      </c>
      <c r="E35" s="18">
        <v>5</v>
      </c>
      <c r="F35" s="14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12.75">
      <c r="A36" s="23"/>
      <c r="B36" s="21">
        <f>IF($A$28="IK - Formuła 25 - konsumencki, rata stała",B11,0)</f>
        <v>0</v>
      </c>
      <c r="C36" s="21">
        <v>6</v>
      </c>
      <c r="D36" s="21" t="s">
        <v>119</v>
      </c>
      <c r="E36" s="18">
        <v>6</v>
      </c>
      <c r="F36" s="14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2.75">
      <c r="A37" s="23"/>
      <c r="B37" s="21">
        <f>IF($A$28="IK - Formuła 30 - konsumencki, rata stała",B12,0)</f>
        <v>0</v>
      </c>
      <c r="C37" s="21">
        <v>9</v>
      </c>
      <c r="D37" s="21" t="s">
        <v>120</v>
      </c>
      <c r="E37" s="18">
        <v>7</v>
      </c>
      <c r="F37" s="14"/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12.75">
      <c r="A38" s="23"/>
      <c r="B38" s="21">
        <f>IF($A$28="IK - Formuła 35 - konsumencki, rata stała",B13,0)</f>
        <v>0</v>
      </c>
      <c r="C38" s="21">
        <v>10</v>
      </c>
      <c r="D38" s="21" t="s">
        <v>121</v>
      </c>
      <c r="E38" s="18">
        <v>8</v>
      </c>
      <c r="F38" s="14"/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2.75">
      <c r="A39" s="23"/>
      <c r="B39" s="21" t="e">
        <f>IF(A28=#REF!,#REF!,0)</f>
        <v>#REF!</v>
      </c>
      <c r="C39" s="21">
        <v>12</v>
      </c>
      <c r="D39" s="21" t="s">
        <v>122</v>
      </c>
      <c r="E39" s="18">
        <v>9</v>
      </c>
      <c r="F39" s="14"/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ht="12.75">
      <c r="A40" s="23"/>
      <c r="B40" s="21" t="e">
        <f>IF(A28=#REF!,#REF!,0)</f>
        <v>#REF!</v>
      </c>
      <c r="C40" s="21">
        <v>15</v>
      </c>
      <c r="D40" s="21"/>
      <c r="E40" s="18">
        <v>10</v>
      </c>
      <c r="F40" s="14"/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ht="12.75">
      <c r="A41" s="23"/>
      <c r="B41" s="21" t="e">
        <f>IF(A28=#REF!,#REF!,0)</f>
        <v>#REF!</v>
      </c>
      <c r="C41" s="21">
        <v>18</v>
      </c>
      <c r="D41" s="21"/>
      <c r="E41" s="18">
        <v>11</v>
      </c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ht="12.75">
      <c r="A42" s="23"/>
      <c r="B42" s="21">
        <f>IF(A28=A16,B16,0)</f>
        <v>0</v>
      </c>
      <c r="C42" s="21">
        <v>20</v>
      </c>
      <c r="D42" s="21"/>
      <c r="E42" s="18">
        <v>12</v>
      </c>
      <c r="F42" s="14"/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ht="12.75">
      <c r="A43" s="23"/>
      <c r="B43" s="26">
        <f>IF(A28=A17,B17,0)</f>
        <v>0</v>
      </c>
      <c r="C43" s="21">
        <v>25</v>
      </c>
      <c r="D43" s="21"/>
      <c r="E43" s="18">
        <v>13</v>
      </c>
      <c r="F43" s="14"/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ht="12.75">
      <c r="A44" s="23"/>
      <c r="B44" s="26">
        <f>IF(A28=A18,B18,0)</f>
        <v>0</v>
      </c>
      <c r="C44" s="21">
        <v>30</v>
      </c>
      <c r="D44" s="21"/>
      <c r="E44" s="18">
        <v>14</v>
      </c>
      <c r="F44" s="14"/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ht="12.75">
      <c r="A45" s="23"/>
      <c r="B45" s="26">
        <f>IF(A28=A19,B19,0)</f>
        <v>0</v>
      </c>
      <c r="C45" s="21">
        <v>35</v>
      </c>
      <c r="D45" s="21"/>
      <c r="E45" s="18">
        <v>15</v>
      </c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ht="12.75">
      <c r="A46" s="23"/>
      <c r="B46" s="26">
        <f>IF(A28=A20,B20,0)</f>
        <v>0</v>
      </c>
      <c r="C46" s="21" t="e">
        <f>#N/A</f>
        <v>#N/A</v>
      </c>
      <c r="D46" s="21" t="s">
        <v>123</v>
      </c>
      <c r="E46" s="18">
        <v>16</v>
      </c>
      <c r="F46" s="14"/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2.75">
      <c r="A47" s="23"/>
      <c r="B47" s="26">
        <f>IF(A28=A21,B21,0)</f>
        <v>0</v>
      </c>
      <c r="C47" s="21"/>
      <c r="D47" s="21"/>
      <c r="E47" s="18">
        <v>17</v>
      </c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2.75">
      <c r="A48" s="27"/>
      <c r="B48" s="21">
        <f>IF(A28=A22,B22,0)</f>
        <v>0</v>
      </c>
      <c r="C48" s="21"/>
      <c r="D48" s="21"/>
      <c r="E48" s="18">
        <v>18</v>
      </c>
      <c r="F48" s="14"/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2.75">
      <c r="A49" s="27"/>
      <c r="B49" s="21">
        <f>IF(A28=A23,B23,0)</f>
        <v>0</v>
      </c>
      <c r="C49" s="21"/>
      <c r="D49" s="21"/>
      <c r="E49" s="18">
        <v>19</v>
      </c>
      <c r="F49" s="14"/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ht="12.75">
      <c r="A50" s="27"/>
      <c r="B50" s="28" t="e">
        <f>SUM(B27:B49)</f>
        <v>#REF!</v>
      </c>
      <c r="C50" s="21"/>
      <c r="D50" s="21"/>
      <c r="E50" s="18">
        <v>20</v>
      </c>
      <c r="F50" s="14"/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2.75">
      <c r="A51" s="27"/>
      <c r="B51" s="21"/>
      <c r="C51" s="21"/>
      <c r="D51" s="21"/>
      <c r="E51" s="18">
        <v>21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ht="12.75">
      <c r="A52" s="27"/>
      <c r="B52" s="21"/>
      <c r="C52" s="21"/>
      <c r="D52" s="21"/>
      <c r="E52" s="18">
        <v>22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2.75">
      <c r="A53" s="27"/>
      <c r="B53" s="21"/>
      <c r="C53" s="21"/>
      <c r="D53" s="21"/>
      <c r="E53" s="18">
        <v>23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ht="12.75">
      <c r="A54" s="27"/>
      <c r="B54" s="21"/>
      <c r="C54" s="21"/>
      <c r="D54" s="21"/>
      <c r="E54" s="18">
        <v>24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ht="12.75">
      <c r="A55" s="27"/>
      <c r="B55" s="21"/>
      <c r="C55" s="21"/>
      <c r="D55" s="21"/>
      <c r="E55" s="18">
        <v>25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2.75">
      <c r="A56" s="27"/>
      <c r="B56" s="21"/>
      <c r="C56" s="21"/>
      <c r="D56" s="21"/>
      <c r="E56" s="18">
        <v>26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2.75">
      <c r="A57" s="27"/>
      <c r="B57" s="21"/>
      <c r="C57" s="21"/>
      <c r="D57" s="21"/>
      <c r="E57" s="18">
        <v>27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ht="12.75">
      <c r="A58" s="27"/>
      <c r="B58" s="21"/>
      <c r="C58" s="21"/>
      <c r="D58" s="21"/>
      <c r="E58" s="18">
        <v>28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ht="12.75">
      <c r="A59" s="29"/>
      <c r="B59" s="30"/>
      <c r="C59" s="31"/>
      <c r="D59" s="21"/>
      <c r="E59" s="18">
        <v>29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ht="12.75">
      <c r="A60" s="15"/>
      <c r="B60" s="15"/>
      <c r="C60" s="31"/>
      <c r="D60" s="21"/>
      <c r="E60" s="18">
        <v>30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ht="12.75">
      <c r="A61" s="15"/>
      <c r="B61" s="15"/>
      <c r="C61" s="31"/>
      <c r="D61" s="21"/>
      <c r="E61" s="18">
        <v>31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ht="12.75">
      <c r="A62" s="15"/>
      <c r="B62" s="15"/>
      <c r="C62" s="31"/>
      <c r="D62" s="21"/>
      <c r="E62" s="18">
        <v>32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ht="12.75">
      <c r="A63" s="15"/>
      <c r="B63" s="15"/>
      <c r="C63" s="31" t="e">
        <f>#N/A</f>
        <v>#N/A</v>
      </c>
      <c r="D63" s="21"/>
      <c r="E63" s="18">
        <v>34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ht="12.75">
      <c r="A64" s="14" t="s">
        <v>124</v>
      </c>
      <c r="B64" s="14" t="s">
        <v>125</v>
      </c>
      <c r="C64" s="21" t="s">
        <v>126</v>
      </c>
      <c r="D64" s="21"/>
      <c r="E64" s="18">
        <v>35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ht="12.75">
      <c r="A65" s="14">
        <v>0</v>
      </c>
      <c r="B65" s="14"/>
      <c r="C65" s="21"/>
      <c r="D65" s="32"/>
      <c r="E65" s="33">
        <v>36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ht="12.75">
      <c r="A66" s="14">
        <v>1</v>
      </c>
      <c r="B66" s="14" t="s">
        <v>127</v>
      </c>
      <c r="C66" s="30" t="s">
        <v>128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ht="12.75">
      <c r="A67" s="14">
        <v>2</v>
      </c>
      <c r="B67" s="14" t="s">
        <v>129</v>
      </c>
      <c r="C67" s="14" t="s">
        <v>130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ht="12.75">
      <c r="A68" s="15">
        <v>1</v>
      </c>
      <c r="B68" s="14"/>
      <c r="C68" s="15">
        <v>2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pans="1:256" ht="12.75">
      <c r="A74" s="15">
        <v>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ht="12.75">
      <c r="A75" s="15">
        <v>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ht="12.75">
      <c r="A76" s="15">
        <v>2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="15" customFormat="1" ht="12.75"/>
    <row r="78" s="15" customFormat="1" ht="12.75"/>
    <row r="79" spans="1:256" ht="12.75">
      <c r="A79" s="15">
        <v>8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pans="1:256" ht="12.75">
      <c r="A102" s="15">
        <v>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Robert</cp:lastModifiedBy>
  <cp:lastPrinted>2006-10-31T08:49:14Z</cp:lastPrinted>
  <dcterms:created xsi:type="dcterms:W3CDTF">2004-12-31T08:00:44Z</dcterms:created>
  <dcterms:modified xsi:type="dcterms:W3CDTF">2007-01-23T08:19:19Z</dcterms:modified>
  <cp:category/>
  <cp:version/>
  <cp:contentType/>
  <cp:contentStatus/>
  <cp:revision>1</cp:revision>
</cp:coreProperties>
</file>